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euman\Documents\Random\Chip\"/>
    </mc:Choice>
  </mc:AlternateContent>
  <bookViews>
    <workbookView xWindow="0" yWindow="0" windowWidth="19200" windowHeight="10845" xr2:uid="{00000000-000D-0000-FFFF-FFFF00000000}"/>
  </bookViews>
  <sheets>
    <sheet name="Taxi Medallion CUs-Chart" sheetId="1" r:id="rId1"/>
  </sheets>
  <calcPr calcId="171027"/>
</workbook>
</file>

<file path=xl/calcChain.xml><?xml version="1.0" encoding="utf-8"?>
<calcChain xmlns="http://schemas.openxmlformats.org/spreadsheetml/2006/main">
  <c r="E39" i="1" l="1"/>
  <c r="F39" i="1"/>
  <c r="H39" i="1"/>
  <c r="I39" i="1"/>
  <c r="D39" i="1"/>
  <c r="E38" i="1"/>
  <c r="F38" i="1"/>
  <c r="H38" i="1"/>
  <c r="I38" i="1"/>
  <c r="D38" i="1"/>
  <c r="E33" i="1"/>
  <c r="F33" i="1"/>
  <c r="H33" i="1"/>
  <c r="I33" i="1"/>
  <c r="E32" i="1"/>
  <c r="F32" i="1"/>
  <c r="H32" i="1"/>
  <c r="I32" i="1"/>
  <c r="D33" i="1"/>
  <c r="D32" i="1"/>
</calcChain>
</file>

<file path=xl/sharedStrings.xml><?xml version="1.0" encoding="utf-8"?>
<sst xmlns="http://schemas.openxmlformats.org/spreadsheetml/2006/main" count="21" uniqueCount="18">
  <si>
    <t>State</t>
  </si>
  <si>
    <t>Name</t>
  </si>
  <si>
    <t>Assets</t>
  </si>
  <si>
    <t>Net Worth</t>
  </si>
  <si>
    <t>Total Loans</t>
  </si>
  <si>
    <t>Delinquent Loans</t>
  </si>
  <si>
    <t>Coverage Ratio</t>
  </si>
  <si>
    <t>Coverage Ratio (Inc. Net Worth)</t>
  </si>
  <si>
    <t>NY</t>
  </si>
  <si>
    <t>Lomto</t>
  </si>
  <si>
    <t>Melrose</t>
  </si>
  <si>
    <t/>
  </si>
  <si>
    <t>Taxi Medallion Cus (as of 12/31/17)</t>
  </si>
  <si>
    <t>Averages</t>
  </si>
  <si>
    <t>Totals</t>
  </si>
  <si>
    <t>ALL</t>
  </si>
  <si>
    <t>DQ Ratio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</si>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</sst>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\$#,##0"/>
    <numFmt numFmtId="166" formatCode="###0.00%"/>
  </numFmts>
  <fonts count="6">
    <font>
      <sz val="11"/>
      <name val="Calibri"/>
    </font>
    <font>
      <sz val="9"/>
      <name val="Arial"/>
      <family val="2"/>
    </font>
    <font>
      <sz val="9"/>
      <color rgb="FFFFFFFF"/>
      <name val="Arial"/>
      <family val="2"/>
    </font>
    <font>
      <b/>
      <sz val="11"/>
      <color rgb="FFFFFFFF"/>
      <name val="Arial"/>
      <family val="2"/>
    </font>
    <font>
      <b/>
      <sz val="9"/>
      <name val="Arial"/>
      <family val="2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003366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right" vertical="top" wrapText="1"/>
    </xf>
    <xf numFmtId="165" fontId="1" fillId="0" borderId="0" xfId="0" applyNumberFormat="1" applyFont="1" applyAlignment="1">
      <alignment vertical="top" wrapText="1"/>
    </xf>
    <xf numFmtId="166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/>
    </xf>
    <xf numFmtId="165" fontId="4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165" fontId="4" fillId="0" borderId="0" xfId="0" applyNumberFormat="1" applyFont="1" applyAlignment="1">
      <alignment vertical="top" wrapText="1"/>
    </xf>
    <xf numFmtId="0" fontId="1" fillId="3" borderId="0" xfId="0" applyNumberFormat="1" applyFont="1" applyFill="1" applyAlignment="1">
      <alignment vertical="top" wrapText="1"/>
    </xf>
    <xf numFmtId="0" fontId="1" fillId="3" borderId="0" xfId="0" applyNumberFormat="1" applyFont="1" applyFill="1" applyAlignment="1">
      <alignment horizontal="left" vertical="top" wrapText="1"/>
    </xf>
    <xf numFmtId="165" fontId="1" fillId="3" borderId="0" xfId="0" applyNumberFormat="1" applyFont="1" applyFill="1" applyAlignment="1">
      <alignment vertical="top" wrapText="1"/>
    </xf>
    <xf numFmtId="166" fontId="1" fillId="3" borderId="0" xfId="0" applyNumberFormat="1" applyFont="1" applyFill="1" applyAlignment="1">
      <alignment vertical="top" wrapText="1"/>
    </xf>
    <xf numFmtId="10" fontId="1" fillId="0" borderId="0" xfId="0" applyNumberFormat="1" applyFont="1" applyAlignment="1">
      <alignment vertical="top" wrapText="1"/>
    </xf>
    <xf numFmtId="10" fontId="4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165" fontId="5" fillId="0" borderId="0" xfId="0" applyNumberFormat="1" applyFont="1" applyAlignment="1">
      <alignment vertical="top" wrapText="1"/>
    </xf>
    <xf numFmtId="166" fontId="5" fillId="0" borderId="0" xfId="0" applyNumberFormat="1" applyFont="1" applyAlignment="1">
      <alignment vertical="top" wrapText="1"/>
    </xf>
    <xf numFmtId="0" fontId="5" fillId="4" borderId="0" xfId="0" applyNumberFormat="1" applyFont="1" applyFill="1" applyAlignment="1">
      <alignment vertical="top" wrapText="1"/>
    </xf>
    <xf numFmtId="164" fontId="5" fillId="4" borderId="0" xfId="0" applyNumberFormat="1" applyFont="1" applyFill="1" applyAlignment="1">
      <alignment horizontal="left" vertical="top" wrapText="1"/>
    </xf>
    <xf numFmtId="0" fontId="5" fillId="4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Normal="100" workbookViewId="0">
      <selection activeCell="F15" sqref="F15"/>
    </sheetView>
  </sheetViews>
  <sheetFormatPr defaultColWidth="9.140625" defaultRowHeight="12"/>
  <cols>
    <col min="1" max="2" width="5.140625" style="1" customWidth="1"/>
    <col min="3" max="3" width="27.5703125" style="1" customWidth="1"/>
    <col min="4" max="4" width="15" style="1" customWidth="1"/>
    <col min="5" max="5" width="13" style="1" customWidth="1"/>
    <col min="6" max="6" width="14.28515625" style="1" customWidth="1"/>
    <col min="7" max="7" width="8.140625" style="1" bestFit="1" customWidth="1"/>
    <col min="8" max="8" width="15.140625" style="1" bestFit="1" customWidth="1"/>
    <col min="9" max="9" width="12.28515625" style="1" customWidth="1"/>
    <col min="10" max="10" width="9.85546875" style="1" customWidth="1"/>
    <col min="11" max="11" width="13.140625" style="1" customWidth="1"/>
    <col min="12" max="13" width="9.140625" style="1" customWidth="1"/>
    <col min="14" max="16384" width="9.140625" style="1"/>
  </cols>
  <sheetData>
    <row r="1" spans="1:11" ht="15" customHeight="1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3.25" customHeight="1">
      <c r="A2" s="2" t="s">
        <v>17</v>
      </c>
      <c r="B2" s="2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16</v>
      </c>
      <c r="H2" s="3" t="s">
        <v>5</v>
      </c>
      <c r="I2" s="3" t="s">
        <v>15</v>
      </c>
      <c r="J2" s="3" t="s">
        <v>6</v>
      </c>
      <c r="K2" s="3" t="s">
        <v>7</v>
      </c>
    </row>
    <row r="3" spans="1:11">
      <c r="A3" s="17">
        <v>1</v>
      </c>
      <c r="B3" s="20"/>
      <c r="C3" s="21"/>
      <c r="D3" s="18">
        <v>224127438</v>
      </c>
      <c r="E3" s="18">
        <v>20072307</v>
      </c>
      <c r="F3" s="18">
        <v>161327597</v>
      </c>
      <c r="G3" s="19">
        <v>1.95E-2</v>
      </c>
      <c r="H3" s="18">
        <v>3143323</v>
      </c>
      <c r="I3" s="18">
        <v>5510104</v>
      </c>
      <c r="J3" s="19">
        <v>1.7529999999999999</v>
      </c>
      <c r="K3" s="19">
        <v>8.1387</v>
      </c>
    </row>
    <row r="4" spans="1:11">
      <c r="A4" s="17">
        <v>2</v>
      </c>
      <c r="B4" s="20"/>
      <c r="C4" s="22"/>
      <c r="D4" s="18">
        <v>628452001</v>
      </c>
      <c r="E4" s="18">
        <v>60513785</v>
      </c>
      <c r="F4" s="18">
        <v>530311071</v>
      </c>
      <c r="G4" s="19">
        <v>1.11E-2</v>
      </c>
      <c r="H4" s="18">
        <v>5881365</v>
      </c>
      <c r="I4" s="18">
        <v>7674260</v>
      </c>
      <c r="J4" s="19">
        <v>1.3048</v>
      </c>
      <c r="K4" s="19">
        <v>11.5939</v>
      </c>
    </row>
    <row r="5" spans="1:11">
      <c r="A5" s="17">
        <v>3</v>
      </c>
      <c r="B5" s="20"/>
      <c r="C5" s="22"/>
      <c r="D5" s="18">
        <v>157986513</v>
      </c>
      <c r="E5" s="18">
        <v>11479935</v>
      </c>
      <c r="F5" s="18">
        <v>124688168</v>
      </c>
      <c r="G5" s="19">
        <v>7.1300000000000002E-2</v>
      </c>
      <c r="H5" s="18">
        <v>8887973</v>
      </c>
      <c r="I5" s="18">
        <v>8442933</v>
      </c>
      <c r="J5" s="19">
        <v>0.94989999999999997</v>
      </c>
      <c r="K5" s="19">
        <v>2.2416</v>
      </c>
    </row>
    <row r="6" spans="1:11">
      <c r="A6" s="17">
        <v>4</v>
      </c>
      <c r="B6" s="20"/>
      <c r="C6" s="22"/>
      <c r="D6" s="18">
        <v>192800632</v>
      </c>
      <c r="E6" s="18">
        <v>14692122</v>
      </c>
      <c r="F6" s="18">
        <v>171711104</v>
      </c>
      <c r="G6" s="19">
        <v>4.3099999999999999E-2</v>
      </c>
      <c r="H6" s="18">
        <v>7396602</v>
      </c>
      <c r="I6" s="18">
        <v>6436291</v>
      </c>
      <c r="J6" s="19">
        <v>0.87019999999999997</v>
      </c>
      <c r="K6" s="19">
        <v>2.8565</v>
      </c>
    </row>
    <row r="7" spans="1:11">
      <c r="A7" s="17">
        <v>5</v>
      </c>
      <c r="B7" s="20"/>
      <c r="C7" s="22"/>
      <c r="D7" s="18">
        <v>7947930078</v>
      </c>
      <c r="E7" s="18">
        <v>640991782</v>
      </c>
      <c r="F7" s="18">
        <v>5531659164</v>
      </c>
      <c r="G7" s="19">
        <v>1.5299999999999999E-2</v>
      </c>
      <c r="H7" s="18">
        <v>84822596</v>
      </c>
      <c r="I7" s="18">
        <v>56991035</v>
      </c>
      <c r="J7" s="19">
        <v>0.67190000000000005</v>
      </c>
      <c r="K7" s="19">
        <v>8.2286999999999999</v>
      </c>
    </row>
    <row r="8" spans="1:11">
      <c r="A8" s="17">
        <v>6</v>
      </c>
      <c r="B8" s="20"/>
      <c r="C8" s="22"/>
      <c r="D8" s="18">
        <v>1455630827</v>
      </c>
      <c r="E8" s="18">
        <v>124287083</v>
      </c>
      <c r="F8" s="18">
        <v>857323119</v>
      </c>
      <c r="G8" s="19">
        <v>6.7000000000000002E-3</v>
      </c>
      <c r="H8" s="18">
        <v>5710256</v>
      </c>
      <c r="I8" s="18">
        <v>15478704</v>
      </c>
      <c r="J8" s="19">
        <v>2.7107000000000001</v>
      </c>
      <c r="K8" s="19">
        <v>24.476299999999998</v>
      </c>
    </row>
    <row r="9" spans="1:11">
      <c r="A9" s="17">
        <v>7</v>
      </c>
      <c r="B9" s="20"/>
      <c r="C9" s="22"/>
      <c r="D9" s="18">
        <v>189962684</v>
      </c>
      <c r="E9" s="18">
        <v>11571279</v>
      </c>
      <c r="F9" s="18">
        <v>139603497</v>
      </c>
      <c r="G9" s="19">
        <v>4.4900000000000002E-2</v>
      </c>
      <c r="H9" s="18">
        <v>6266829</v>
      </c>
      <c r="I9" s="18">
        <v>3323306</v>
      </c>
      <c r="J9" s="19">
        <v>0.53029999999999999</v>
      </c>
      <c r="K9" s="19">
        <v>2.3767</v>
      </c>
    </row>
    <row r="10" spans="1:11">
      <c r="A10" s="17">
        <v>8</v>
      </c>
      <c r="B10" s="20"/>
      <c r="C10" s="22"/>
      <c r="D10" s="18">
        <v>85824195</v>
      </c>
      <c r="E10" s="18">
        <v>0</v>
      </c>
      <c r="F10" s="18">
        <v>58615658</v>
      </c>
      <c r="G10" s="19">
        <v>5.8299999999999998E-2</v>
      </c>
      <c r="H10" s="18">
        <v>3418160</v>
      </c>
      <c r="I10" s="18">
        <v>5814896</v>
      </c>
      <c r="J10" s="19">
        <v>1.7012</v>
      </c>
      <c r="K10" s="19">
        <v>1.7012</v>
      </c>
    </row>
    <row r="11" spans="1:11">
      <c r="A11" s="17">
        <v>9</v>
      </c>
      <c r="B11" s="20"/>
      <c r="C11" s="22"/>
      <c r="D11" s="18">
        <v>1480753480</v>
      </c>
      <c r="E11" s="18">
        <v>234646492</v>
      </c>
      <c r="F11" s="18">
        <v>1073087462</v>
      </c>
      <c r="G11" s="19">
        <v>8.3000000000000001E-3</v>
      </c>
      <c r="H11" s="18">
        <v>8865204</v>
      </c>
      <c r="I11" s="18">
        <v>20525164</v>
      </c>
      <c r="J11" s="19">
        <v>2.3153000000000001</v>
      </c>
      <c r="K11" s="19">
        <v>28.7835</v>
      </c>
    </row>
    <row r="12" spans="1:11">
      <c r="A12" s="17">
        <v>10</v>
      </c>
      <c r="B12" s="20"/>
      <c r="C12" s="22"/>
      <c r="D12" s="18">
        <v>255811406</v>
      </c>
      <c r="E12" s="18">
        <v>23530241</v>
      </c>
      <c r="F12" s="18">
        <v>164945934</v>
      </c>
      <c r="G12" s="19">
        <v>5.4000000000000003E-3</v>
      </c>
      <c r="H12" s="18">
        <v>890410</v>
      </c>
      <c r="I12" s="18">
        <v>3404782</v>
      </c>
      <c r="J12" s="19">
        <v>3.8237999999999999</v>
      </c>
      <c r="K12" s="19">
        <v>30.2501</v>
      </c>
    </row>
    <row r="13" spans="1:11">
      <c r="A13" s="17">
        <v>11</v>
      </c>
      <c r="B13" s="20"/>
      <c r="C13" s="22"/>
      <c r="D13" s="18">
        <v>1295845468</v>
      </c>
      <c r="E13" s="18">
        <v>151457593</v>
      </c>
      <c r="F13" s="18">
        <v>881297279</v>
      </c>
      <c r="G13" s="19">
        <v>4.4999999999999997E-3</v>
      </c>
      <c r="H13" s="18">
        <v>3957698</v>
      </c>
      <c r="I13" s="18">
        <v>5410330</v>
      </c>
      <c r="J13" s="19">
        <v>1.367</v>
      </c>
      <c r="K13" s="19">
        <v>39.636200000000002</v>
      </c>
    </row>
    <row r="14" spans="1:11">
      <c r="A14" s="17">
        <v>12</v>
      </c>
      <c r="B14" s="20"/>
      <c r="C14" s="22"/>
      <c r="D14" s="18">
        <v>2311604416</v>
      </c>
      <c r="E14" s="18">
        <v>245107922</v>
      </c>
      <c r="F14" s="18">
        <v>1817222206</v>
      </c>
      <c r="G14" s="19">
        <v>4.8999999999999998E-3</v>
      </c>
      <c r="H14" s="18">
        <v>8853004</v>
      </c>
      <c r="I14" s="18">
        <v>23697815</v>
      </c>
      <c r="J14" s="19">
        <v>2.6768000000000001</v>
      </c>
      <c r="K14" s="19">
        <v>30.363199999999999</v>
      </c>
    </row>
    <row r="15" spans="1:11">
      <c r="A15" s="17">
        <v>13</v>
      </c>
      <c r="B15" s="20"/>
      <c r="C15" s="22"/>
      <c r="D15" s="18">
        <v>86288553</v>
      </c>
      <c r="E15" s="18">
        <v>10839501</v>
      </c>
      <c r="F15" s="18">
        <v>30788821</v>
      </c>
      <c r="G15" s="19">
        <v>2.8400000000000002E-2</v>
      </c>
      <c r="H15" s="18">
        <v>874673</v>
      </c>
      <c r="I15" s="18">
        <v>1694766</v>
      </c>
      <c r="J15" s="19">
        <v>1.9376</v>
      </c>
      <c r="K15" s="19">
        <v>14.3302</v>
      </c>
    </row>
    <row r="16" spans="1:11">
      <c r="A16" s="17">
        <v>14</v>
      </c>
      <c r="B16" s="20"/>
      <c r="C16" s="22"/>
      <c r="D16" s="18">
        <v>118698614</v>
      </c>
      <c r="E16" s="18">
        <v>16157207</v>
      </c>
      <c r="F16" s="18">
        <v>97422621</v>
      </c>
      <c r="G16" s="19">
        <v>8.0000000000000002E-3</v>
      </c>
      <c r="H16" s="18">
        <v>779685</v>
      </c>
      <c r="I16" s="18">
        <v>1059391</v>
      </c>
      <c r="J16" s="19">
        <v>1.3587</v>
      </c>
      <c r="K16" s="19">
        <v>22.081499999999998</v>
      </c>
    </row>
    <row r="17" spans="1:11" ht="14.25" customHeight="1">
      <c r="A17" s="17">
        <v>15</v>
      </c>
      <c r="B17" s="20"/>
      <c r="C17" s="22"/>
      <c r="D17" s="18">
        <v>4682494109</v>
      </c>
      <c r="E17" s="18">
        <v>510097417</v>
      </c>
      <c r="F17" s="18">
        <v>2753522554</v>
      </c>
      <c r="G17" s="19">
        <v>1.06E-2</v>
      </c>
      <c r="H17" s="18">
        <v>29276181</v>
      </c>
      <c r="I17" s="18">
        <v>48757947</v>
      </c>
      <c r="J17" s="19">
        <v>1.6654</v>
      </c>
      <c r="K17" s="19">
        <v>19.089099999999998</v>
      </c>
    </row>
    <row r="18" spans="1:11">
      <c r="A18" s="17">
        <v>16</v>
      </c>
      <c r="B18" s="20"/>
      <c r="C18" s="22"/>
      <c r="D18" s="18">
        <v>403236519</v>
      </c>
      <c r="E18" s="18">
        <v>29437546</v>
      </c>
      <c r="F18" s="18">
        <v>270719096</v>
      </c>
      <c r="G18" s="19">
        <v>4.7699999999999999E-2</v>
      </c>
      <c r="H18" s="18">
        <v>12911681</v>
      </c>
      <c r="I18" s="18">
        <v>7712142</v>
      </c>
      <c r="J18" s="19">
        <v>0.59730000000000005</v>
      </c>
      <c r="K18" s="19">
        <v>2.8772000000000002</v>
      </c>
    </row>
    <row r="19" spans="1:11">
      <c r="A19" s="17">
        <v>17</v>
      </c>
      <c r="B19" s="20"/>
      <c r="C19" s="22"/>
      <c r="D19" s="18">
        <v>35970125</v>
      </c>
      <c r="E19" s="18">
        <v>2564412</v>
      </c>
      <c r="F19" s="18">
        <v>17050839</v>
      </c>
      <c r="G19" s="19">
        <v>0.15659999999999999</v>
      </c>
      <c r="H19" s="18">
        <v>2670205</v>
      </c>
      <c r="I19" s="18">
        <v>1475901</v>
      </c>
      <c r="J19" s="19">
        <v>0.55269999999999997</v>
      </c>
      <c r="K19" s="19">
        <v>1.5130999999999999</v>
      </c>
    </row>
    <row r="20" spans="1:11">
      <c r="A20" s="17">
        <v>18</v>
      </c>
      <c r="B20" s="20"/>
      <c r="C20" s="22"/>
      <c r="D20" s="18">
        <v>313176824</v>
      </c>
      <c r="E20" s="18">
        <v>24549237</v>
      </c>
      <c r="F20" s="18">
        <v>190701191</v>
      </c>
      <c r="G20" s="19">
        <v>3.5700000000000003E-2</v>
      </c>
      <c r="H20" s="18">
        <v>6804051</v>
      </c>
      <c r="I20" s="18">
        <v>5242944</v>
      </c>
      <c r="J20" s="19">
        <v>0.77059999999999995</v>
      </c>
      <c r="K20" s="19">
        <v>4.3785999999999996</v>
      </c>
    </row>
    <row r="21" spans="1:11">
      <c r="A21" s="17">
        <v>19</v>
      </c>
      <c r="B21" s="20"/>
      <c r="C21" s="22"/>
      <c r="D21" s="18">
        <v>45009608</v>
      </c>
      <c r="E21" s="18">
        <v>4408449</v>
      </c>
      <c r="F21" s="18">
        <v>25548698</v>
      </c>
      <c r="G21" s="19">
        <v>2.2100000000000002E-2</v>
      </c>
      <c r="H21" s="18">
        <v>564075</v>
      </c>
      <c r="I21" s="18">
        <v>146139</v>
      </c>
      <c r="J21" s="19">
        <v>0.2591</v>
      </c>
      <c r="K21" s="19">
        <v>8.0744000000000007</v>
      </c>
    </row>
    <row r="22" spans="1:11">
      <c r="A22" s="17">
        <v>20</v>
      </c>
      <c r="B22" s="20"/>
      <c r="C22" s="22"/>
      <c r="D22" s="18">
        <v>485870414</v>
      </c>
      <c r="E22" s="18">
        <v>113060779</v>
      </c>
      <c r="F22" s="18">
        <v>444641487</v>
      </c>
      <c r="G22" s="19">
        <v>0.19009999999999999</v>
      </c>
      <c r="H22" s="18">
        <v>84535297</v>
      </c>
      <c r="I22" s="18">
        <v>82800933</v>
      </c>
      <c r="J22" s="19">
        <v>0.97950000000000004</v>
      </c>
      <c r="K22" s="19">
        <v>2.3169</v>
      </c>
    </row>
    <row r="23" spans="1:11">
      <c r="A23" s="17">
        <v>21</v>
      </c>
      <c r="B23" s="20"/>
      <c r="C23" s="22"/>
      <c r="D23" s="18">
        <v>860441437</v>
      </c>
      <c r="E23" s="18">
        <v>67304098</v>
      </c>
      <c r="F23" s="18">
        <v>735809244</v>
      </c>
      <c r="G23" s="19">
        <v>7.4300000000000005E-2</v>
      </c>
      <c r="H23" s="18">
        <v>54653800</v>
      </c>
      <c r="I23" s="18">
        <v>34150000</v>
      </c>
      <c r="J23" s="19">
        <v>0.62480000000000002</v>
      </c>
      <c r="K23" s="19">
        <v>1.8563000000000001</v>
      </c>
    </row>
    <row r="24" spans="1:11">
      <c r="A24" s="17">
        <v>22</v>
      </c>
      <c r="B24" s="20"/>
      <c r="C24" s="22"/>
      <c r="D24" s="18">
        <v>1096378299</v>
      </c>
      <c r="E24" s="18">
        <v>107913585</v>
      </c>
      <c r="F24" s="18">
        <v>721510180</v>
      </c>
      <c r="G24" s="19">
        <v>1.3599999999999999E-2</v>
      </c>
      <c r="H24" s="18">
        <v>9839340</v>
      </c>
      <c r="I24" s="18">
        <v>14281161</v>
      </c>
      <c r="J24" s="19">
        <v>1.4514</v>
      </c>
      <c r="K24" s="19">
        <v>12.419</v>
      </c>
    </row>
    <row r="25" spans="1:11">
      <c r="A25" s="17">
        <v>23</v>
      </c>
      <c r="B25" s="20"/>
      <c r="C25" s="22"/>
      <c r="D25" s="18">
        <v>468623702</v>
      </c>
      <c r="E25" s="18">
        <v>46081086</v>
      </c>
      <c r="F25" s="18">
        <v>295015508</v>
      </c>
      <c r="G25" s="19">
        <v>1.1299999999999999E-2</v>
      </c>
      <c r="H25" s="18">
        <v>3332318</v>
      </c>
      <c r="I25" s="18">
        <v>7171005</v>
      </c>
      <c r="J25" s="19">
        <v>2.1520000000000001</v>
      </c>
      <c r="K25" s="19">
        <v>15.980499999999999</v>
      </c>
    </row>
    <row r="26" spans="1:11">
      <c r="A26" s="17">
        <v>24</v>
      </c>
      <c r="B26" s="20"/>
      <c r="C26" s="22"/>
      <c r="D26" s="18">
        <v>123187495</v>
      </c>
      <c r="E26" s="18">
        <v>7775293</v>
      </c>
      <c r="F26" s="18">
        <v>65079274</v>
      </c>
      <c r="G26" s="19">
        <v>2.1100000000000001E-2</v>
      </c>
      <c r="H26" s="18">
        <v>1373339</v>
      </c>
      <c r="I26" s="18">
        <v>812779</v>
      </c>
      <c r="J26" s="19">
        <v>0.59179999999999999</v>
      </c>
      <c r="K26" s="19">
        <v>6.2534000000000001</v>
      </c>
    </row>
    <row r="27" spans="1:11">
      <c r="A27" s="17">
        <v>25</v>
      </c>
      <c r="B27" s="20"/>
      <c r="C27" s="22"/>
      <c r="D27" s="18">
        <v>319839729</v>
      </c>
      <c r="E27" s="18">
        <v>23134247</v>
      </c>
      <c r="F27" s="18">
        <v>269892785</v>
      </c>
      <c r="G27" s="19">
        <v>3.09E-2</v>
      </c>
      <c r="H27" s="18">
        <v>8344837</v>
      </c>
      <c r="I27" s="18">
        <v>10325888</v>
      </c>
      <c r="J27" s="19">
        <v>1.2374000000000001</v>
      </c>
      <c r="K27" s="19">
        <v>4.0096999999999996</v>
      </c>
    </row>
    <row r="28" spans="1:11">
      <c r="A28" s="17">
        <v>26</v>
      </c>
      <c r="B28" s="20"/>
      <c r="C28" s="22"/>
      <c r="D28" s="18">
        <v>70706449</v>
      </c>
      <c r="E28" s="18">
        <v>6286040</v>
      </c>
      <c r="F28" s="18">
        <v>28748415</v>
      </c>
      <c r="G28" s="19">
        <v>0.30599999999999999</v>
      </c>
      <c r="H28" s="18">
        <v>8797098</v>
      </c>
      <c r="I28" s="18">
        <v>4399602</v>
      </c>
      <c r="J28" s="19">
        <v>0.50009999999999999</v>
      </c>
      <c r="K28" s="19">
        <v>1.2146999999999999</v>
      </c>
    </row>
    <row r="29" spans="1:11">
      <c r="A29" s="17">
        <v>27</v>
      </c>
      <c r="B29" s="20"/>
      <c r="C29" s="22"/>
      <c r="D29" s="18">
        <v>520468135</v>
      </c>
      <c r="E29" s="18">
        <v>52692027</v>
      </c>
      <c r="F29" s="18">
        <v>364225788</v>
      </c>
      <c r="G29" s="19">
        <v>1.21E-2</v>
      </c>
      <c r="H29" s="18">
        <v>4413643</v>
      </c>
      <c r="I29" s="18">
        <v>5405367</v>
      </c>
      <c r="J29" s="19">
        <v>1.2246999999999999</v>
      </c>
      <c r="K29" s="19">
        <v>13.1631</v>
      </c>
    </row>
    <row r="30" spans="1:11">
      <c r="C30" s="6"/>
      <c r="D30" s="4"/>
      <c r="E30" s="4"/>
      <c r="F30" s="4"/>
      <c r="G30" s="5"/>
      <c r="H30" s="4"/>
      <c r="I30" s="4"/>
      <c r="J30" s="5"/>
      <c r="K30" s="5"/>
    </row>
    <row r="31" spans="1:11">
      <c r="C31" s="6"/>
      <c r="D31" s="4"/>
      <c r="E31" s="4"/>
      <c r="F31" s="4"/>
      <c r="G31" s="5"/>
      <c r="H31" s="4"/>
      <c r="I31" s="4"/>
      <c r="J31" s="5"/>
      <c r="K31" s="5"/>
    </row>
    <row r="32" spans="1:11">
      <c r="C32" s="9" t="s">
        <v>14</v>
      </c>
      <c r="D32" s="4">
        <f>SUM(D3:D29)</f>
        <v>25857119150</v>
      </c>
      <c r="E32" s="4">
        <f t="shared" ref="E32:I32" si="0">SUM(E3:E29)</f>
        <v>2560651465</v>
      </c>
      <c r="F32" s="4">
        <f t="shared" si="0"/>
        <v>17822468760</v>
      </c>
      <c r="G32" s="4"/>
      <c r="H32" s="4">
        <f t="shared" si="0"/>
        <v>377263643</v>
      </c>
      <c r="I32" s="4">
        <f t="shared" si="0"/>
        <v>388145585</v>
      </c>
      <c r="J32" s="4"/>
      <c r="K32" s="4"/>
    </row>
    <row r="33" spans="1:11">
      <c r="C33" s="9" t="s">
        <v>13</v>
      </c>
      <c r="D33" s="4">
        <f>D32/27</f>
        <v>957671079.62962961</v>
      </c>
      <c r="E33" s="4">
        <f t="shared" ref="E33:I33" si="1">E32/27</f>
        <v>94838943.148148149</v>
      </c>
      <c r="F33" s="4">
        <f t="shared" si="1"/>
        <v>660091435.55555558</v>
      </c>
      <c r="G33" s="15">
        <v>2.12E-2</v>
      </c>
      <c r="H33" s="4">
        <f t="shared" si="1"/>
        <v>13972727.518518519</v>
      </c>
      <c r="I33" s="4">
        <f t="shared" si="1"/>
        <v>14375762.407407407</v>
      </c>
      <c r="J33" s="15">
        <v>1.0288999999999999</v>
      </c>
      <c r="K33" s="15">
        <v>7.8154000000000003</v>
      </c>
    </row>
    <row r="34" spans="1:11">
      <c r="A34" s="11"/>
      <c r="B34" s="11"/>
      <c r="C34" s="12"/>
      <c r="D34" s="13"/>
      <c r="E34" s="13"/>
      <c r="F34" s="13"/>
      <c r="G34" s="14"/>
      <c r="H34" s="13"/>
      <c r="I34" s="13"/>
      <c r="J34" s="14"/>
      <c r="K34" s="14"/>
    </row>
    <row r="35" spans="1:11">
      <c r="A35" s="1">
        <v>28</v>
      </c>
      <c r="B35" s="1" t="s">
        <v>8</v>
      </c>
      <c r="C35" s="6" t="s">
        <v>9</v>
      </c>
      <c r="D35" s="4">
        <v>185518301</v>
      </c>
      <c r="E35" s="4">
        <v>-37500166</v>
      </c>
      <c r="F35" s="4">
        <v>152553405</v>
      </c>
      <c r="G35" s="5">
        <v>0.1244</v>
      </c>
      <c r="H35" s="4">
        <v>18976264</v>
      </c>
      <c r="I35" s="4">
        <v>32161784</v>
      </c>
      <c r="J35" s="5">
        <v>1.6948000000000001</v>
      </c>
      <c r="K35" s="5">
        <v>-0.28129999999999999</v>
      </c>
    </row>
    <row r="36" spans="1:11">
      <c r="A36" s="1">
        <v>29</v>
      </c>
      <c r="B36" s="1" t="s">
        <v>8</v>
      </c>
      <c r="C36" s="6" t="s">
        <v>10</v>
      </c>
      <c r="D36" s="4">
        <v>1361768479</v>
      </c>
      <c r="E36" s="4">
        <v>-187865693</v>
      </c>
      <c r="F36" s="4">
        <v>1430980544</v>
      </c>
      <c r="G36" s="5">
        <v>0.33150000000000002</v>
      </c>
      <c r="H36" s="4">
        <v>474384866</v>
      </c>
      <c r="I36" s="4">
        <v>237621619</v>
      </c>
      <c r="J36" s="5">
        <v>0.50090000000000001</v>
      </c>
      <c r="K36" s="5">
        <v>0.10489999999999999</v>
      </c>
    </row>
    <row r="37" spans="1:11">
      <c r="B37" s="1" t="s">
        <v>11</v>
      </c>
    </row>
    <row r="38" spans="1:11">
      <c r="C38" s="7" t="s">
        <v>14</v>
      </c>
      <c r="D38" s="8">
        <f>SUM(D3:D29)+SUM(D35:D36)</f>
        <v>27404405930</v>
      </c>
      <c r="E38" s="8">
        <f t="shared" ref="E38:I38" si="2">SUM(E3:E29)+SUM(E35:E36)</f>
        <v>2335285606</v>
      </c>
      <c r="F38" s="8">
        <f t="shared" si="2"/>
        <v>19406002709</v>
      </c>
      <c r="G38" s="8"/>
      <c r="H38" s="8">
        <f t="shared" si="2"/>
        <v>870624773</v>
      </c>
      <c r="I38" s="8">
        <f t="shared" si="2"/>
        <v>657928988</v>
      </c>
      <c r="J38" s="8"/>
      <c r="K38" s="8"/>
    </row>
    <row r="39" spans="1:11">
      <c r="C39" s="9" t="s">
        <v>13</v>
      </c>
      <c r="D39" s="10">
        <f>D38/29</f>
        <v>944979514.82758617</v>
      </c>
      <c r="E39" s="10">
        <f t="shared" ref="E39:I39" si="3">E38/29</f>
        <v>80527089.862068966</v>
      </c>
      <c r="F39" s="10">
        <f t="shared" si="3"/>
        <v>669172507.20689654</v>
      </c>
      <c r="G39" s="16">
        <v>4.4900000000000002E-2</v>
      </c>
      <c r="H39" s="10">
        <f t="shared" si="3"/>
        <v>30021543.896551725</v>
      </c>
      <c r="I39" s="10">
        <f t="shared" si="3"/>
        <v>22687206.482758619</v>
      </c>
      <c r="J39" s="16">
        <v>0.75560000000000005</v>
      </c>
      <c r="K39" s="16">
        <v>3.4379</v>
      </c>
    </row>
    <row r="43" spans="1:11">
      <c r="D43" s="4"/>
      <c r="E43" s="4"/>
    </row>
  </sheetData>
  <mergeCells count="1">
    <mergeCell ref="A1:K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Taxi Medallion CUs-Chart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Furman</dc:creator>
  <cp:lastModifiedBy>Maya Neuman</cp:lastModifiedBy>
  <cp:lastPrinted>2018-02-16T16:03:03Z</cp:lastPrinted>
  <dcterms:created xsi:type="dcterms:W3CDTF">2018-02-16T16:03:16Z</dcterms:created>
  <dcterms:modified xsi:type="dcterms:W3CDTF">2018-02-27T17:55:05Z</dcterms:modified>
</cp:coreProperties>
</file>