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520" windowHeight="156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I7" i="1"/>
  <c r="J7" i="1"/>
  <c r="L7" i="1"/>
</calcChain>
</file>

<file path=xl/sharedStrings.xml><?xml version="1.0" encoding="utf-8"?>
<sst xmlns="http://schemas.openxmlformats.org/spreadsheetml/2006/main" count="27" uniqueCount="27">
  <si>
    <t>Growth Coefficient</t>
  </si>
  <si>
    <t>Loss Coefficient</t>
  </si>
  <si>
    <t>Required Yield</t>
  </si>
  <si>
    <t>Current Rate</t>
  </si>
  <si>
    <t>A</t>
  </si>
  <si>
    <t>B</t>
  </si>
  <si>
    <t>C</t>
  </si>
  <si>
    <t>D</t>
  </si>
  <si>
    <t>E</t>
  </si>
  <si>
    <t>F</t>
  </si>
  <si>
    <t>H</t>
  </si>
  <si>
    <t>G=(A*B)+(C*D)+(E/F)</t>
  </si>
  <si>
    <t>I=G-H</t>
  </si>
  <si>
    <t xml:space="preserve">NCUSIF Yield Calculator </t>
  </si>
  <si>
    <t>Additional Yield</t>
  </si>
  <si>
    <t>Current Investment Portfolio Size</t>
  </si>
  <si>
    <t>Additional $ Income To Maintain NOL</t>
  </si>
  <si>
    <t>Potential Maintenance Assessment (bps)</t>
  </si>
  <si>
    <t>Historical Loss Rate*</t>
  </si>
  <si>
    <t>Growth Rate*</t>
  </si>
  <si>
    <t>Fixed Expense*</t>
  </si>
  <si>
    <t>* Data from 2008-2016 NCUSIF Audit Reports</t>
  </si>
  <si>
    <t>J=F*I</t>
  </si>
  <si>
    <t>Insured Share Balance</t>
  </si>
  <si>
    <t>K</t>
  </si>
  <si>
    <t>L=(J/K)*10,000</t>
  </si>
  <si>
    <r>
      <rPr>
        <b/>
        <sz val="10"/>
        <color theme="1"/>
        <rFont val="Calibri"/>
        <family val="2"/>
        <scheme val="minor"/>
      </rPr>
      <t>Instructions:</t>
    </r>
    <r>
      <rPr>
        <sz val="10"/>
        <color theme="1"/>
        <rFont val="Calibri"/>
        <family val="2"/>
        <scheme val="minor"/>
      </rPr>
      <t xml:space="preserve"> Replace all</t>
    </r>
    <r>
      <rPr>
        <sz val="10"/>
        <color rgb="FF0070C0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blue</t>
    </r>
    <r>
      <rPr>
        <sz val="10"/>
        <color rgb="FF00B0F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values with your own numbers to determine your required yield. The </t>
    </r>
    <r>
      <rPr>
        <b/>
        <sz val="10"/>
        <color rgb="FF0070C0"/>
        <rFont val="Calibri"/>
        <family val="2"/>
        <scheme val="minor"/>
      </rPr>
      <t>blue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values are the current assumptions based on historical data and industry trends. When you change the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blue</t>
    </r>
    <r>
      <rPr>
        <sz val="10"/>
        <color theme="1"/>
        <rFont val="Calibri"/>
        <family val="2"/>
        <scheme val="minor"/>
      </rPr>
      <t xml:space="preserve"> values, the</t>
    </r>
    <r>
      <rPr>
        <sz val="10"/>
        <color theme="9" tint="-0.499984740745262"/>
        <rFont val="Calibri"/>
        <family val="2"/>
        <scheme val="minor"/>
      </rPr>
      <t xml:space="preserve"> </t>
    </r>
    <r>
      <rPr>
        <b/>
        <sz val="10"/>
        <color theme="9" tint="-0.499984740745262"/>
        <rFont val="Calibri"/>
        <family val="2"/>
        <scheme val="minor"/>
      </rPr>
      <t>green</t>
    </r>
    <r>
      <rPr>
        <sz val="10"/>
        <color theme="1"/>
        <rFont val="Calibri"/>
        <family val="2"/>
        <scheme val="minor"/>
      </rPr>
      <t xml:space="preserve"> values will update.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</si>
</sst>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0" fontId="4" fillId="0" borderId="10" xfId="0" applyNumberFormat="1" applyFont="1" applyBorder="1"/>
    <xf numFmtId="10" fontId="5" fillId="4" borderId="11" xfId="0" applyNumberFormat="1" applyFont="1" applyFill="1" applyBorder="1"/>
    <xf numFmtId="10" fontId="4" fillId="0" borderId="11" xfId="0" applyNumberFormat="1" applyFont="1" applyBorder="1"/>
    <xf numFmtId="6" fontId="5" fillId="4" borderId="11" xfId="0" applyNumberFormat="1" applyFont="1" applyFill="1" applyBorder="1"/>
    <xf numFmtId="10" fontId="6" fillId="5" borderId="11" xfId="1" applyNumberFormat="1" applyFont="1" applyFill="1" applyBorder="1"/>
    <xf numFmtId="164" fontId="6" fillId="5" borderId="11" xfId="1" applyNumberFormat="1" applyFont="1" applyFill="1" applyBorder="1"/>
    <xf numFmtId="2" fontId="6" fillId="5" borderId="12" xfId="0" applyNumberFormat="1" applyFont="1" applyFill="1" applyBorder="1"/>
    <xf numFmtId="6" fontId="10" fillId="0" borderId="11" xfId="0" applyNumberFormat="1" applyFont="1" applyBorder="1"/>
    <xf numFmtId="6" fontId="11" fillId="0" borderId="11" xfId="0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A10" sqref="A10"/>
    </sheetView>
  </sheetViews>
  <sheetFormatPr baseColWidth="10" defaultColWidth="16.5" defaultRowHeight="19.5" customHeight="1" x14ac:dyDescent="0"/>
  <cols>
    <col min="1" max="1" width="9.33203125" customWidth="1"/>
    <col min="2" max="2" width="6.6640625" customWidth="1"/>
    <col min="3" max="3" width="9.1640625" customWidth="1"/>
    <col min="4" max="4" width="9.83203125" customWidth="1"/>
    <col min="5" max="5" width="12.1640625" customWidth="1"/>
    <col min="6" max="6" width="13.5" customWidth="1"/>
    <col min="7" max="7" width="16.5" customWidth="1"/>
    <col min="8" max="8" width="7" customWidth="1"/>
    <col min="9" max="9" width="8.83203125" customWidth="1"/>
    <col min="10" max="10" width="13.83203125" customWidth="1"/>
    <col min="11" max="11" width="12.1640625" customWidth="1"/>
    <col min="12" max="12" width="14.5" customWidth="1"/>
  </cols>
  <sheetData>
    <row r="1" spans="1:12" ht="19.5" customHeight="1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8.25" customHeight="1">
      <c r="A2" s="1"/>
      <c r="B2" s="2"/>
      <c r="C2" s="2"/>
      <c r="D2" s="23" t="s">
        <v>26</v>
      </c>
      <c r="E2" s="23"/>
      <c r="F2" s="23"/>
      <c r="G2" s="23"/>
      <c r="H2" s="23"/>
      <c r="I2" s="23"/>
      <c r="J2" s="23"/>
      <c r="K2" s="23"/>
      <c r="L2" s="3"/>
    </row>
    <row r="3" spans="1:12" ht="16.5" customHeight="1">
      <c r="A3" s="1"/>
      <c r="B3" s="2"/>
      <c r="C3" s="2"/>
      <c r="D3" s="23"/>
      <c r="E3" s="23"/>
      <c r="F3" s="23"/>
      <c r="G3" s="23"/>
      <c r="H3" s="23"/>
      <c r="I3" s="23"/>
      <c r="J3" s="23"/>
      <c r="K3" s="23"/>
      <c r="L3" s="3"/>
    </row>
    <row r="4" spans="1:12" ht="11.25" customHeight="1" thickBot="1">
      <c r="A4" s="1"/>
      <c r="B4" s="2"/>
      <c r="C4" s="2"/>
      <c r="D4" s="24"/>
      <c r="E4" s="24"/>
      <c r="F4" s="24"/>
      <c r="G4" s="24"/>
      <c r="H4" s="24"/>
      <c r="I4" s="24"/>
      <c r="J4" s="24"/>
      <c r="K4" s="24"/>
      <c r="L4" s="3"/>
    </row>
    <row r="5" spans="1:12" ht="19.5" customHeight="1" thickBot="1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11</v>
      </c>
      <c r="H5" s="6" t="s">
        <v>10</v>
      </c>
      <c r="I5" s="6" t="s">
        <v>12</v>
      </c>
      <c r="J5" s="6" t="s">
        <v>22</v>
      </c>
      <c r="K5" s="6" t="s">
        <v>24</v>
      </c>
      <c r="L5" s="7" t="s">
        <v>25</v>
      </c>
    </row>
    <row r="6" spans="1:12" s="4" customFormat="1" ht="43" thickBot="1">
      <c r="A6" s="8" t="s">
        <v>0</v>
      </c>
      <c r="B6" s="9" t="s">
        <v>19</v>
      </c>
      <c r="C6" s="9" t="s">
        <v>1</v>
      </c>
      <c r="D6" s="9" t="s">
        <v>18</v>
      </c>
      <c r="E6" s="9" t="s">
        <v>20</v>
      </c>
      <c r="F6" s="9" t="s">
        <v>15</v>
      </c>
      <c r="G6" s="9" t="s">
        <v>2</v>
      </c>
      <c r="H6" s="9" t="s">
        <v>3</v>
      </c>
      <c r="I6" s="9" t="s">
        <v>14</v>
      </c>
      <c r="J6" s="9" t="s">
        <v>16</v>
      </c>
      <c r="K6" s="9" t="s">
        <v>23</v>
      </c>
      <c r="L6" s="10" t="s">
        <v>17</v>
      </c>
    </row>
    <row r="7" spans="1:12" ht="19.5" customHeight="1" thickBot="1">
      <c r="A7" s="11">
        <v>0.2</v>
      </c>
      <c r="B7" s="12">
        <v>0.05</v>
      </c>
      <c r="C7" s="13">
        <v>0.8</v>
      </c>
      <c r="D7" s="12">
        <v>1.38E-2</v>
      </c>
      <c r="E7" s="14">
        <v>200000000</v>
      </c>
      <c r="F7" s="18">
        <v>13200000000</v>
      </c>
      <c r="G7" s="15">
        <f>(A7*B7)+(C7*D7)+(E7/F7)</f>
        <v>3.6191515151515155E-2</v>
      </c>
      <c r="H7" s="12">
        <v>1.4999999999999999E-2</v>
      </c>
      <c r="I7" s="15">
        <f>G7-H7</f>
        <v>2.1191515151515156E-2</v>
      </c>
      <c r="J7" s="16">
        <f>F7*I7</f>
        <v>279728000.00000006</v>
      </c>
      <c r="K7" s="19">
        <v>1100000000000</v>
      </c>
      <c r="L7" s="17">
        <f>(J7/K7)*10000</f>
        <v>2.5429818181818189</v>
      </c>
    </row>
    <row r="9" spans="1:12" ht="19.5" customHeight="1">
      <c r="A9" t="s">
        <v>21</v>
      </c>
    </row>
  </sheetData>
  <mergeCells count="2">
    <mergeCell ref="A1:L1"/>
    <mergeCell ref="D2:K4"/>
  </mergeCells>
  <pageMargins left="0.05" right="0.0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Furman</dc:creator>
  <cp:lastModifiedBy>Erik Payne</cp:lastModifiedBy>
  <dcterms:created xsi:type="dcterms:W3CDTF">2018-01-25T19:38:25Z</dcterms:created>
  <dcterms:modified xsi:type="dcterms:W3CDTF">2018-01-26T19:33:32Z</dcterms:modified>
</cp:coreProperties>
</file>